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24.02.2022\24.02.2022\9. фінансові питання\погодження проек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96" i="1" l="1"/>
  <c r="F105" i="1"/>
  <c r="F109" i="1"/>
  <c r="E105" i="1"/>
  <c r="C109" i="1"/>
  <c r="F102" i="1"/>
  <c r="E102" i="1"/>
  <c r="C103" i="1"/>
  <c r="C102" i="1" s="1"/>
  <c r="E96" i="1"/>
  <c r="C108" i="1"/>
  <c r="D99" i="1"/>
  <c r="C100" i="1"/>
  <c r="D105" i="1"/>
  <c r="C107" i="1"/>
  <c r="C106" i="1"/>
  <c r="C105" i="1"/>
  <c r="C101" i="1"/>
  <c r="C99" i="1"/>
  <c r="D97" i="1"/>
  <c r="D96" i="1" s="1"/>
  <c r="C96" i="1" s="1"/>
  <c r="D102" i="1"/>
  <c r="D63" i="1"/>
  <c r="C63" i="1" s="1"/>
  <c r="C68" i="1"/>
  <c r="C104" i="1"/>
  <c r="E75" i="1"/>
  <c r="E74" i="1" s="1"/>
  <c r="E78" i="1"/>
  <c r="F75" i="1"/>
  <c r="F74" i="1"/>
  <c r="C78" i="1"/>
  <c r="D28" i="1"/>
  <c r="D27" i="1" s="1"/>
  <c r="C27" i="1" s="1"/>
  <c r="D30" i="1"/>
  <c r="C30" i="1" s="1"/>
  <c r="E31" i="1"/>
  <c r="E30" i="1"/>
  <c r="E34" i="1"/>
  <c r="E29" i="1"/>
  <c r="C29" i="1" s="1"/>
  <c r="E45" i="1"/>
  <c r="E48" i="1"/>
  <c r="E33" i="1"/>
  <c r="E28" i="1" s="1"/>
  <c r="C31" i="1"/>
  <c r="E27" i="1"/>
  <c r="F90" i="1"/>
  <c r="E90" i="1" s="1"/>
  <c r="C89" i="1"/>
  <c r="E92" i="1"/>
  <c r="C97" i="1"/>
  <c r="E80" i="1"/>
  <c r="C80" i="1" s="1"/>
  <c r="C83" i="1"/>
  <c r="F85" i="1"/>
  <c r="E85" i="1" s="1"/>
  <c r="D34" i="1"/>
  <c r="D45" i="1"/>
  <c r="C45" i="1" s="1"/>
  <c r="D48" i="1"/>
  <c r="C48" i="1" s="1"/>
  <c r="D17" i="1"/>
  <c r="D16" i="1" s="1"/>
  <c r="D22" i="1"/>
  <c r="E17" i="1"/>
  <c r="E22" i="1"/>
  <c r="E16" i="1"/>
  <c r="E15" i="1" s="1"/>
  <c r="D25" i="1"/>
  <c r="D24" i="1" s="1"/>
  <c r="C24" i="1" s="1"/>
  <c r="C26" i="1"/>
  <c r="D59" i="1"/>
  <c r="D57" i="1"/>
  <c r="C57" i="1" s="1"/>
  <c r="E59" i="1"/>
  <c r="C59" i="1"/>
  <c r="C61" i="1"/>
  <c r="E63" i="1"/>
  <c r="D69" i="1"/>
  <c r="D71" i="1"/>
  <c r="E71" i="1"/>
  <c r="C71" i="1" s="1"/>
  <c r="C64" i="1"/>
  <c r="C88" i="1"/>
  <c r="D86" i="1"/>
  <c r="D85" i="1"/>
  <c r="E69" i="1"/>
  <c r="C69" i="1"/>
  <c r="F57" i="1"/>
  <c r="F63" i="1"/>
  <c r="F62" i="1" s="1"/>
  <c r="F69" i="1"/>
  <c r="F71" i="1"/>
  <c r="F80" i="1"/>
  <c r="F79" i="1" s="1"/>
  <c r="D91" i="1"/>
  <c r="D90" i="1" s="1"/>
  <c r="F93" i="1"/>
  <c r="F34" i="1"/>
  <c r="F33" i="1" s="1"/>
  <c r="F15" i="1" s="1"/>
  <c r="F45" i="1"/>
  <c r="F48" i="1"/>
  <c r="F52" i="1"/>
  <c r="F51" i="1"/>
  <c r="E52" i="1"/>
  <c r="E51" i="1" s="1"/>
  <c r="D75" i="1"/>
  <c r="D74" i="1" s="1"/>
  <c r="E57" i="1"/>
  <c r="E93" i="1"/>
  <c r="D93" i="1"/>
  <c r="C93" i="1"/>
  <c r="D80" i="1"/>
  <c r="D79" i="1"/>
  <c r="C17" i="1"/>
  <c r="C22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6" i="1"/>
  <c r="C75" i="1"/>
  <c r="C34" i="1"/>
  <c r="E91" i="1"/>
  <c r="C91" i="1"/>
  <c r="F84" i="1"/>
  <c r="F56" i="1" l="1"/>
  <c r="F95" i="1"/>
  <c r="F110" i="1" s="1"/>
  <c r="C85" i="1"/>
  <c r="E84" i="1"/>
  <c r="C74" i="1"/>
  <c r="D84" i="1"/>
  <c r="C90" i="1"/>
  <c r="D15" i="1"/>
  <c r="C15" i="1" s="1"/>
  <c r="C16" i="1"/>
  <c r="C52" i="1"/>
  <c r="C51" i="1" s="1"/>
  <c r="E62" i="1"/>
  <c r="D33" i="1"/>
  <c r="C33" i="1" s="1"/>
  <c r="E79" i="1"/>
  <c r="C79" i="1" s="1"/>
  <c r="D62" i="1"/>
  <c r="C62" i="1" s="1"/>
  <c r="C28" i="1"/>
  <c r="C25" i="1"/>
  <c r="C84" i="1" l="1"/>
  <c r="E56" i="1"/>
  <c r="E95" i="1" s="1"/>
  <c r="E110" i="1" s="1"/>
  <c r="D56" i="1"/>
  <c r="C56" i="1" s="1"/>
  <c r="D95" i="1" l="1"/>
  <c r="C95" i="1" l="1"/>
  <c r="D110" i="1"/>
  <c r="C110" i="1" s="1"/>
</calcChain>
</file>

<file path=xl/sharedStrings.xml><?xml version="1.0" encoding="utf-8"?>
<sst xmlns="http://schemas.openxmlformats.org/spreadsheetml/2006/main" count="116" uniqueCount="113">
  <si>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</si>
  <si>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</si>
  <si>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</si>
  <si>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</si>
  <si>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</si>
  <si>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</si>
  <si>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</si>
  <si>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</si>
  <si>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</si>
  <si>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</si>
  <si>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</si>
  <si>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</si>
  <si>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</si>
  <si>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</si>
  <si>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</si>
  <si>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</si>
  <si>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</si>
  <si>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</si>
  <si>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</si>
  <si>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</si>
  <si>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</si>
  <si>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</si>
  <si>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</si>
  <si>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</si>
  <si>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</si>
  <si>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</si>
  <si>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</si>
  <si>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</si>
  <si>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</si>
  <si>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</si>
  <si>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</si>
  <si>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</si>
  <si>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</si>
  <si>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</si>
  <si>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</si>
  <si>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</si>
  <si>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</si>
  <si>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</si>
  <si>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</si>
  <si>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</si>
  <si>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</si>
  <si>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</si>
  <si>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</si>
  <si>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</si>
  <si>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</si>
  <si>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</si>
  <si>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</si>
  <si>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</si>
  <si>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</si>
  <si>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</si>
  <si>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</si>
  <si>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</si>
  <si>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</si>
  <si>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</si>
  <si>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</si>
  <si>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</si>
  <si>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</si>
  <si>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</si>
  <si>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</si>
  <si>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</si>
  <si>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</si>
  <si>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</si>
  <si>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</si>
  <si>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</si>
  <si>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</si>
  <si>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</si>
  <si>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</si>
  <si>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</si>
  <si>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</si>
  <si>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</si>
  <si>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</si>
  <si>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</si>
  <si>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</si>
  <si>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</si>
  <si>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</si>
  <si>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</si>
  <si>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</si>
  <si>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</si>
  <si>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</si>
  <si>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</si>
  <si>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</si>
  <si>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</si>
  <si>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</si>
  <si>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</si>
  <si>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</si>
  <si>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</si>
  <si>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</si>
  <si>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</si>
  <si>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</si>
  <si>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</si>
  <si>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</si>
  <si>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</si>
  <si>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</si>
  <si>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</si>
  <si>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</si>
  <si>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</si>
  <si>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</si>
  <si>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</si>
  <si>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</si>
  <si>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</si>
  <si>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</si>
  <si>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</si>
  <si>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</si>
  <si>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</si>
  <si>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</si>
  <si>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</si>
  <si>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</si>
  <si>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</si>
  <si>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</si>
  <si>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</si>
  <si>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В.о. начальника, заступник начальника фінансового управління Мелітопольської міської ради</t>
  </si>
  <si>
    <t>Ірина ІВАНОВА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</si>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</sst>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topLeftCell="A98" zoomScaleNormal="100" workbookViewId="0">
      <selection activeCell="I103" sqref="I103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101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94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95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79</v>
      </c>
      <c r="C13" s="92" t="s">
        <v>80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81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86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92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91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96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97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98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97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93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84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83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100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99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67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50">
        <v>0</v>
      </c>
      <c r="G81" s="68"/>
    </row>
    <row r="82" spans="1:8" ht="24.6" customHeight="1" x14ac:dyDescent="0.2">
      <c r="A82" s="16">
        <v>25010300</v>
      </c>
      <c r="B82" s="27" t="s">
        <v>88</v>
      </c>
      <c r="C82" s="48">
        <f t="shared" si="0"/>
        <v>16335440</v>
      </c>
      <c r="D82" s="67">
        <v>0</v>
      </c>
      <c r="E82" s="77">
        <v>16335440</v>
      </c>
      <c r="F82" s="50">
        <v>0</v>
      </c>
      <c r="G82" s="68"/>
    </row>
    <row r="83" spans="1:8" ht="27" customHeight="1" x14ac:dyDescent="0.2">
      <c r="A83" s="16">
        <v>25010400</v>
      </c>
      <c r="B83" s="27" t="s">
        <v>87</v>
      </c>
      <c r="C83" s="48">
        <f t="shared" si="0"/>
        <v>7000</v>
      </c>
      <c r="D83" s="67">
        <v>0</v>
      </c>
      <c r="E83" s="77">
        <v>7000</v>
      </c>
      <c r="F83" s="50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85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82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77</v>
      </c>
      <c r="C96" s="48">
        <f t="shared" si="1"/>
        <v>441379177</v>
      </c>
      <c r="D96" s="48">
        <f>SUM(D97+D99+D102+D105)</f>
        <v>353465335</v>
      </c>
      <c r="E96" s="48">
        <f>SUM(E97+E99+E102+E105)</f>
        <v>87913842</v>
      </c>
      <c r="F96" s="48">
        <f>SUM(F97+F102+F105)</f>
        <v>35980747</v>
      </c>
      <c r="G96" s="24"/>
      <c r="H96" s="24"/>
    </row>
    <row r="97" spans="1:7" ht="14.45" customHeight="1" x14ac:dyDescent="0.2">
      <c r="A97" s="21">
        <v>41020000</v>
      </c>
      <c r="B97" s="26" t="s">
        <v>78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102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103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107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76</v>
      </c>
      <c r="C102" s="60">
        <f>SUM(C103:C104)</f>
        <v>302300795</v>
      </c>
      <c r="D102" s="60">
        <f>SUM(D104:D104)</f>
        <v>276367700</v>
      </c>
      <c r="E102" s="60">
        <f>SUM(E103:E104)</f>
        <v>25933095</v>
      </c>
      <c r="F102" s="60">
        <f>SUM(F103:F104)</f>
        <v>0</v>
      </c>
    </row>
    <row r="103" spans="1:7" ht="38.450000000000003" customHeight="1" x14ac:dyDescent="0.2">
      <c r="A103" s="16">
        <v>41031400</v>
      </c>
      <c r="B103" s="27" t="s">
        <v>109</v>
      </c>
      <c r="C103" s="60">
        <f t="shared" ref="C103:C109" si="2">D103+E103</f>
        <v>25933095</v>
      </c>
      <c r="D103" s="50">
        <v>0</v>
      </c>
      <c r="E103" s="50">
        <v>25933095</v>
      </c>
      <c r="F103" s="50">
        <v>0</v>
      </c>
    </row>
    <row r="104" spans="1:7" ht="18" customHeight="1" x14ac:dyDescent="0.2">
      <c r="A104" s="13">
        <v>41033900</v>
      </c>
      <c r="B104" s="27" t="s">
        <v>70</v>
      </c>
      <c r="C104" s="60">
        <f t="shared" si="2"/>
        <v>276367700</v>
      </c>
      <c r="D104" s="50">
        <v>276367700</v>
      </c>
      <c r="E104" s="50">
        <v>0</v>
      </c>
      <c r="F104" s="73">
        <v>0</v>
      </c>
    </row>
    <row r="105" spans="1:7" ht="17.45" customHeight="1" x14ac:dyDescent="0.2">
      <c r="A105" s="81">
        <v>41050000</v>
      </c>
      <c r="B105" s="26" t="s">
        <v>104</v>
      </c>
      <c r="C105" s="60">
        <f t="shared" si="2"/>
        <v>69396451</v>
      </c>
      <c r="D105" s="86">
        <f>SUM(D106:D107)</f>
        <v>7415704</v>
      </c>
      <c r="E105" s="48">
        <f>SUM(E106:E109)</f>
        <v>61980747</v>
      </c>
      <c r="F105" s="48">
        <f>SUM(F106:F109)</f>
        <v>35980747</v>
      </c>
    </row>
    <row r="106" spans="1:7" ht="25.9" customHeight="1" x14ac:dyDescent="0.2">
      <c r="A106" s="85">
        <v>41051000</v>
      </c>
      <c r="B106" s="28" t="s">
        <v>105</v>
      </c>
      <c r="C106" s="60">
        <f t="shared" si="2"/>
        <v>4739347</v>
      </c>
      <c r="D106" s="80">
        <v>4739347</v>
      </c>
      <c r="E106" s="50">
        <v>0</v>
      </c>
      <c r="F106" s="73">
        <v>0</v>
      </c>
    </row>
    <row r="107" spans="1:7" ht="36.6" customHeight="1" x14ac:dyDescent="0.2">
      <c r="A107" s="85">
        <v>41051200</v>
      </c>
      <c r="B107" s="28" t="s">
        <v>106</v>
      </c>
      <c r="C107" s="60">
        <f t="shared" si="2"/>
        <v>2676357</v>
      </c>
      <c r="D107" s="80">
        <v>2676357</v>
      </c>
      <c r="E107" s="50">
        <v>0</v>
      </c>
      <c r="F107" s="73">
        <v>0</v>
      </c>
    </row>
    <row r="108" spans="1:7" ht="20.45" customHeight="1" x14ac:dyDescent="0.2">
      <c r="A108" s="87">
        <v>41053600</v>
      </c>
      <c r="B108" s="88" t="s">
        <v>108</v>
      </c>
      <c r="C108" s="89">
        <f t="shared" si="2"/>
        <v>26000000</v>
      </c>
      <c r="D108" s="80">
        <v>0</v>
      </c>
      <c r="E108" s="80">
        <v>26000000</v>
      </c>
      <c r="F108" s="90">
        <v>0</v>
      </c>
    </row>
    <row r="109" spans="1:7" ht="20.45" customHeight="1" x14ac:dyDescent="0.2">
      <c r="A109" s="87">
        <v>41053900</v>
      </c>
      <c r="B109" s="88" t="s">
        <v>112</v>
      </c>
      <c r="C109" s="89">
        <f t="shared" si="2"/>
        <v>35980747</v>
      </c>
      <c r="D109" s="80">
        <v>0</v>
      </c>
      <c r="E109" s="80">
        <v>35980747</v>
      </c>
      <c r="F109" s="90">
        <f>E109</f>
        <v>35980747</v>
      </c>
    </row>
    <row r="110" spans="1:7" ht="16.149999999999999" customHeight="1" thickBot="1" x14ac:dyDescent="0.25">
      <c r="A110" s="56"/>
      <c r="B110" s="51" t="s">
        <v>12</v>
      </c>
      <c r="C110" s="78">
        <f>SUM(D110+E110)</f>
        <v>1362928877</v>
      </c>
      <c r="D110" s="78">
        <f>SUM(D95+D96)</f>
        <v>1241465335</v>
      </c>
      <c r="E110" s="78">
        <f>SUM(E95+E96)</f>
        <v>121463542</v>
      </c>
      <c r="F110" s="79">
        <f>SUM(F95+F96)</f>
        <v>44480747</v>
      </c>
      <c r="G110" s="57"/>
    </row>
    <row r="111" spans="1:7" ht="21.75" customHeight="1" x14ac:dyDescent="0.2">
      <c r="A111" s="52"/>
      <c r="B111" s="47"/>
      <c r="C111" s="58"/>
      <c r="D111" s="58"/>
      <c r="E111" s="52"/>
      <c r="F111" s="58"/>
      <c r="G111" s="58"/>
    </row>
    <row r="112" spans="1:7" ht="13.15" hidden="1" customHeight="1" x14ac:dyDescent="0.2">
      <c r="A112" s="52"/>
      <c r="B112" s="52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3"/>
      <c r="C113" s="52"/>
      <c r="D113" s="52"/>
      <c r="E113" s="52"/>
      <c r="F113" s="52"/>
      <c r="G113" s="52"/>
    </row>
    <row r="114" spans="1:7" ht="13.15" hidden="1" customHeight="1" x14ac:dyDescent="0.2">
      <c r="A114" s="52"/>
      <c r="B114" s="52"/>
      <c r="C114" s="52"/>
      <c r="D114" s="52"/>
      <c r="E114" s="52"/>
      <c r="F114" s="52"/>
      <c r="G114" s="52"/>
    </row>
    <row r="115" spans="1:7" ht="13.15" hidden="1" customHeight="1" x14ac:dyDescent="0.2">
      <c r="A115" s="52"/>
      <c r="B115" s="53"/>
      <c r="C115" s="52"/>
      <c r="D115" s="52"/>
      <c r="E115" s="52"/>
      <c r="F115" s="52"/>
      <c r="G115" s="52"/>
    </row>
    <row r="116" spans="1:7" ht="30" customHeight="1" x14ac:dyDescent="0.25">
      <c r="A116" s="52"/>
      <c r="B116" s="95" t="s">
        <v>110</v>
      </c>
      <c r="C116" s="95"/>
      <c r="D116" s="55"/>
      <c r="E116" s="102" t="s">
        <v>111</v>
      </c>
      <c r="F116" s="103"/>
      <c r="G116" s="52"/>
    </row>
    <row r="117" spans="1:7" ht="15" x14ac:dyDescent="0.25">
      <c r="A117" s="52"/>
      <c r="B117" s="55"/>
      <c r="C117" s="55"/>
      <c r="D117" s="55"/>
      <c r="E117" s="55"/>
      <c r="F117" s="52"/>
      <c r="G117" s="52"/>
    </row>
    <row r="118" spans="1:7" ht="15" x14ac:dyDescent="0.25">
      <c r="A118" s="52"/>
      <c r="B118" s="54" t="s">
        <v>89</v>
      </c>
      <c r="C118" s="55"/>
      <c r="D118" s="55"/>
      <c r="E118" s="55" t="s">
        <v>90</v>
      </c>
      <c r="F118" s="52"/>
      <c r="G118" s="59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D121" s="44"/>
      <c r="E121" s="44"/>
    </row>
    <row r="122" spans="1:7" x14ac:dyDescent="0.2">
      <c r="D122" s="44"/>
      <c r="E122" s="44"/>
    </row>
    <row r="123" spans="1:7" x14ac:dyDescent="0.2">
      <c r="B123" s="42"/>
      <c r="D123" s="44"/>
      <c r="E123" s="44"/>
    </row>
    <row r="124" spans="1:7" ht="10.5" customHeight="1" x14ac:dyDescent="0.2">
      <c r="C124" s="24"/>
      <c r="D124" s="44"/>
      <c r="E124" s="44"/>
    </row>
    <row r="125" spans="1:7" x14ac:dyDescent="0.2">
      <c r="D125" s="44"/>
      <c r="E125" s="44"/>
    </row>
  </sheetData>
  <mergeCells count="9">
    <mergeCell ref="A7:F7"/>
    <mergeCell ref="D13:D14"/>
    <mergeCell ref="E13:F13"/>
    <mergeCell ref="B116:C116"/>
    <mergeCell ref="A9:B9"/>
    <mergeCell ref="A13:A14"/>
    <mergeCell ref="B13:B14"/>
    <mergeCell ref="C13:C14"/>
    <mergeCell ref="E116:F11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2022-02-21T12:59:11Z</dcterms:modified>
</cp:coreProperties>
</file>